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D12" i="1"/>
  <c r="D50" i="1" l="1"/>
  <c r="D17" i="1" l="1"/>
  <c r="E38" i="1" l="1"/>
  <c r="E30" i="1"/>
  <c r="E22" i="1"/>
  <c r="E37" i="1"/>
  <c r="E29" i="1"/>
  <c r="E21" i="1"/>
  <c r="E36" i="1"/>
  <c r="E28" i="1"/>
  <c r="E20" i="1"/>
  <c r="E34" i="1"/>
  <c r="E18" i="1"/>
  <c r="E25" i="1"/>
  <c r="E35" i="1"/>
  <c r="E27" i="1"/>
  <c r="E19" i="1"/>
  <c r="E26" i="1"/>
  <c r="E33" i="1"/>
  <c r="E32" i="1"/>
  <c r="E24" i="1"/>
  <c r="E31" i="1"/>
  <c r="E23" i="1"/>
  <c r="D42" i="1"/>
  <c r="D16" i="1"/>
  <c r="D41" i="1" l="1"/>
  <c r="D48" i="1"/>
  <c r="D55" i="1" l="1"/>
  <c r="D58" i="1" s="1"/>
  <c r="D57" i="1" s="1"/>
  <c r="D47" i="1"/>
</calcChain>
</file>

<file path=xl/sharedStrings.xml><?xml version="1.0" encoding="utf-8"?>
<sst xmlns="http://schemas.openxmlformats.org/spreadsheetml/2006/main" count="46" uniqueCount="46">
  <si>
    <t>Venituri</t>
  </si>
  <si>
    <t>Venituri din servicii</t>
  </si>
  <si>
    <t>Venituri din chirii</t>
  </si>
  <si>
    <t>Subventii pentru investitii</t>
  </si>
  <si>
    <t>Total venituri</t>
  </si>
  <si>
    <t>Cheltuieli</t>
  </si>
  <si>
    <t>Materiale consumabile</t>
  </si>
  <si>
    <t>Obiecte de inventar</t>
  </si>
  <si>
    <t>Intretinere si reparatii</t>
  </si>
  <si>
    <t>Chirii</t>
  </si>
  <si>
    <t>Postale si telecomunicatii</t>
  </si>
  <si>
    <t>Comisioane bancare</t>
  </si>
  <si>
    <t>Amortizare</t>
  </si>
  <si>
    <t>% Cheltuieli financiare</t>
  </si>
  <si>
    <t>Total cheltuieli financire</t>
  </si>
  <si>
    <t>Cheltuieli cu dobanzile</t>
  </si>
  <si>
    <t>% Marja profit net</t>
  </si>
  <si>
    <t>Profit net</t>
  </si>
  <si>
    <t>Buget venituri si cheltuieli</t>
  </si>
  <si>
    <t>Venituri vanzare marfa</t>
  </si>
  <si>
    <t>Alte venituri din exploatare</t>
  </si>
  <si>
    <t>% Cheltuieli operationale</t>
  </si>
  <si>
    <t>Combustibilul</t>
  </si>
  <si>
    <t>Materiale nestocare</t>
  </si>
  <si>
    <t>Utilitati energie si apa</t>
  </si>
  <si>
    <t>Cheltuieli cu marfa vanduta</t>
  </si>
  <si>
    <t>Prime de asigurare</t>
  </si>
  <si>
    <t>Comisioane si onorarii</t>
  </si>
  <si>
    <t>Protocol</t>
  </si>
  <si>
    <t>Marketing</t>
  </si>
  <si>
    <t>Profit operational</t>
  </si>
  <si>
    <t>% Marja profit operational</t>
  </si>
  <si>
    <t>Transport, deplasari</t>
  </si>
  <si>
    <t>Servicii prestate de terti</t>
  </si>
  <si>
    <t>Taxe si impozite</t>
  </si>
  <si>
    <t>Salarii si contributii salariale</t>
  </si>
  <si>
    <t>Alte cheltuieli din exploatare</t>
  </si>
  <si>
    <t xml:space="preserve">Donatii </t>
  </si>
  <si>
    <t>% Marja profit din exploatare</t>
  </si>
  <si>
    <t>Cheltuieli diferente curs</t>
  </si>
  <si>
    <t>Impozit profit</t>
  </si>
  <si>
    <t>Rezultat din exploatare</t>
  </si>
  <si>
    <t>Total cheltuieli operationale</t>
  </si>
  <si>
    <t>Cheltuieli management si consultanta</t>
  </si>
  <si>
    <t>Venituri din dobanzi</t>
  </si>
  <si>
    <t>SCALA DEVELOPMENT - BVC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</si>
</sst>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C00000"/>
      <name val="Calibri"/>
      <family val="2"/>
    </font>
    <font>
      <i/>
      <sz val="11"/>
      <color rgb="FFC00000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rgb="FFC0000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1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4" fontId="0" fillId="0" borderId="0" xfId="0" applyNumberFormat="1"/>
    <xf numFmtId="10" fontId="6" fillId="0" borderId="0" xfId="1" applyNumberFormat="1" applyFont="1"/>
    <xf numFmtId="10" fontId="8" fillId="0" borderId="0" xfId="1" applyNumberFormat="1" applyFont="1"/>
    <xf numFmtId="0" fontId="0" fillId="0" borderId="0" xfId="0" applyFill="1"/>
    <xf numFmtId="0" fontId="9" fillId="0" borderId="0" xfId="0" applyFont="1" applyFill="1"/>
    <xf numFmtId="4" fontId="9" fillId="0" borderId="0" xfId="0" applyNumberFormat="1" applyFont="1" applyFill="1"/>
    <xf numFmtId="10" fontId="9" fillId="0" borderId="0" xfId="1" applyNumberFormat="1" applyFont="1" applyFill="1" applyBorder="1"/>
    <xf numFmtId="0" fontId="10" fillId="0" borderId="0" xfId="0" applyFont="1" applyFill="1"/>
    <xf numFmtId="4" fontId="10" fillId="0" borderId="0" xfId="0" applyNumberFormat="1" applyFont="1" applyFill="1"/>
    <xf numFmtId="0" fontId="1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/>
    <xf numFmtId="164" fontId="4" fillId="0" borderId="1" xfId="2" applyNumberFormat="1" applyFont="1" applyFill="1" applyBorder="1"/>
    <xf numFmtId="164" fontId="3" fillId="0" borderId="1" xfId="2" applyNumberFormat="1" applyFont="1" applyFill="1" applyBorder="1"/>
    <xf numFmtId="4" fontId="5" fillId="0" borderId="0" xfId="0" applyNumberFormat="1" applyFont="1" applyFill="1"/>
    <xf numFmtId="10" fontId="5" fillId="0" borderId="0" xfId="1" applyNumberFormat="1" applyFont="1" applyFill="1"/>
    <xf numFmtId="4" fontId="4" fillId="0" borderId="1" xfId="0" applyNumberFormat="1" applyFont="1" applyFill="1" applyBorder="1"/>
    <xf numFmtId="4" fontId="7" fillId="0" borderId="1" xfId="0" applyNumberFormat="1" applyFont="1" applyFill="1" applyBorder="1"/>
    <xf numFmtId="3" fontId="3" fillId="0" borderId="1" xfId="0" applyNumberFormat="1" applyFont="1" applyFill="1" applyBorder="1"/>
    <xf numFmtId="3" fontId="0" fillId="0" borderId="0" xfId="0" applyNumberFormat="1" applyFill="1"/>
    <xf numFmtId="3" fontId="4" fillId="0" borderId="1" xfId="0" applyNumberFormat="1" applyFont="1" applyFill="1" applyBorder="1"/>
    <xf numFmtId="0" fontId="4" fillId="0" borderId="0" xfId="0" applyFont="1" applyFill="1"/>
    <xf numFmtId="0" fontId="2" fillId="0" borderId="0" xfId="0" applyFont="1" applyFill="1"/>
    <xf numFmtId="0" fontId="2" fillId="0" borderId="1" xfId="0" applyFont="1" applyFill="1" applyBorder="1"/>
    <xf numFmtId="4" fontId="2" fillId="0" borderId="1" xfId="0" applyNumberFormat="1" applyFont="1" applyFill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workbookViewId="0">
      <pane xSplit="2" ySplit="3" topLeftCell="C31" activePane="bottomRight" state="frozen"/>
      <selection pane="topRight" activeCell="C1" sqref="C1"/>
      <selection pane="bottomLeft" activeCell="A4" sqref="A4"/>
      <selection pane="bottomRight" activeCell="K22" sqref="K22"/>
    </sheetView>
  </sheetViews>
  <sheetFormatPr defaultRowHeight="15" x14ac:dyDescent="0.25"/>
  <cols>
    <col min="1" max="1" width="5.7109375" customWidth="1"/>
    <col min="2" max="2" width="38.28515625" style="5" customWidth="1"/>
    <col min="3" max="3" width="3.85546875" style="5" customWidth="1"/>
    <col min="4" max="4" width="12.7109375" style="5" customWidth="1"/>
    <col min="5" max="5" width="9.140625" customWidth="1"/>
  </cols>
  <sheetData>
    <row r="1" spans="2:5" ht="18.75" x14ac:dyDescent="0.4">
      <c r="B1" s="11" t="s">
        <v>45</v>
      </c>
      <c r="C1" s="11"/>
    </row>
    <row r="3" spans="2:5" x14ac:dyDescent="0.25">
      <c r="B3" s="12" t="s">
        <v>18</v>
      </c>
      <c r="D3" s="13">
        <v>2025</v>
      </c>
      <c r="E3" s="1"/>
    </row>
    <row r="4" spans="2:5" x14ac:dyDescent="0.25">
      <c r="B4" s="14" t="s">
        <v>0</v>
      </c>
      <c r="C4"/>
      <c r="D4"/>
    </row>
    <row r="5" spans="2:5" x14ac:dyDescent="0.25">
      <c r="B5" s="15" t="s">
        <v>1</v>
      </c>
      <c r="D5" s="16"/>
    </row>
    <row r="6" spans="2:5" x14ac:dyDescent="0.25">
      <c r="B6" s="15" t="s">
        <v>2</v>
      </c>
      <c r="D6" s="16">
        <v>8700000</v>
      </c>
    </row>
    <row r="7" spans="2:5" x14ac:dyDescent="0.25">
      <c r="B7" s="15" t="s">
        <v>19</v>
      </c>
      <c r="D7" s="16">
        <v>498000.00000000006</v>
      </c>
    </row>
    <row r="8" spans="2:5" x14ac:dyDescent="0.25">
      <c r="B8" s="15" t="s">
        <v>3</v>
      </c>
      <c r="D8" s="16">
        <v>63000</v>
      </c>
    </row>
    <row r="9" spans="2:5" x14ac:dyDescent="0.25">
      <c r="B9" s="15" t="s">
        <v>20</v>
      </c>
      <c r="D9" s="16">
        <v>400000</v>
      </c>
    </row>
    <row r="10" spans="2:5" x14ac:dyDescent="0.25">
      <c r="B10" s="15" t="s">
        <v>44</v>
      </c>
      <c r="D10" s="16">
        <v>5000000</v>
      </c>
    </row>
    <row r="11" spans="2:5" hidden="1" x14ac:dyDescent="0.25">
      <c r="B11" s="15"/>
      <c r="D11" s="16"/>
    </row>
    <row r="12" spans="2:5" x14ac:dyDescent="0.25">
      <c r="B12" s="14" t="s">
        <v>4</v>
      </c>
      <c r="D12" s="17">
        <f>SUM(D5:D11)</f>
        <v>14661000</v>
      </c>
      <c r="E12" s="2"/>
    </row>
    <row r="13" spans="2:5" x14ac:dyDescent="0.25">
      <c r="B13"/>
      <c r="C13"/>
      <c r="D13"/>
    </row>
    <row r="14" spans="2:5" x14ac:dyDescent="0.25">
      <c r="B14" s="14" t="s">
        <v>5</v>
      </c>
      <c r="D14"/>
    </row>
    <row r="15" spans="2:5" ht="6" customHeight="1" x14ac:dyDescent="0.25"/>
    <row r="16" spans="2:5" x14ac:dyDescent="0.25">
      <c r="B16" s="18" t="s">
        <v>21</v>
      </c>
      <c r="D16" s="19">
        <f>D17/D$12</f>
        <v>0.20809639722443868</v>
      </c>
    </row>
    <row r="17" spans="2:5" x14ac:dyDescent="0.25">
      <c r="B17" s="14" t="s">
        <v>42</v>
      </c>
      <c r="D17" s="17">
        <f>SUM(D18:D39)</f>
        <v>3050901.2797074956</v>
      </c>
    </row>
    <row r="18" spans="2:5" x14ac:dyDescent="0.25">
      <c r="B18" s="15" t="s">
        <v>22</v>
      </c>
      <c r="D18" s="16">
        <v>6000</v>
      </c>
      <c r="E18" s="3">
        <f>D18/$D$17</f>
        <v>1.9666319719710001E-3</v>
      </c>
    </row>
    <row r="19" spans="2:5" x14ac:dyDescent="0.25">
      <c r="B19" s="15" t="s">
        <v>6</v>
      </c>
      <c r="D19" s="16">
        <v>40500</v>
      </c>
      <c r="E19" s="3">
        <f>D19/$D$17</f>
        <v>1.3274765810804251E-2</v>
      </c>
    </row>
    <row r="20" spans="2:5" x14ac:dyDescent="0.25">
      <c r="B20" s="15" t="s">
        <v>7</v>
      </c>
      <c r="D20" s="16">
        <v>30000</v>
      </c>
      <c r="E20" s="3">
        <f>D20/$D$17</f>
        <v>9.8331598598550007E-3</v>
      </c>
    </row>
    <row r="21" spans="2:5" x14ac:dyDescent="0.25">
      <c r="B21" s="15" t="s">
        <v>23</v>
      </c>
      <c r="D21" s="16">
        <v>20000</v>
      </c>
      <c r="E21" s="3">
        <f>D21/$D$17</f>
        <v>6.5554399065700002E-3</v>
      </c>
    </row>
    <row r="22" spans="2:5" x14ac:dyDescent="0.25">
      <c r="B22" s="15" t="s">
        <v>24</v>
      </c>
      <c r="D22" s="16">
        <v>150000</v>
      </c>
      <c r="E22" s="3">
        <f>D22/$D$17</f>
        <v>4.9165799299275004E-2</v>
      </c>
    </row>
    <row r="23" spans="2:5" x14ac:dyDescent="0.25">
      <c r="B23" s="15" t="s">
        <v>25</v>
      </c>
      <c r="D23" s="16">
        <v>305901.27970749547</v>
      </c>
      <c r="E23" s="3">
        <f>D23/$D$17</f>
        <v>0.10026587282326739</v>
      </c>
    </row>
    <row r="24" spans="2:5" x14ac:dyDescent="0.25">
      <c r="B24" s="15" t="s">
        <v>8</v>
      </c>
      <c r="D24" s="16">
        <v>25000</v>
      </c>
      <c r="E24" s="3">
        <f>D24/$D$17</f>
        <v>8.1942998832125E-3</v>
      </c>
    </row>
    <row r="25" spans="2:5" x14ac:dyDescent="0.25">
      <c r="B25" s="15" t="s">
        <v>9</v>
      </c>
      <c r="D25" s="16">
        <v>0</v>
      </c>
      <c r="E25" s="3">
        <f>D25/$D$17</f>
        <v>0</v>
      </c>
    </row>
    <row r="26" spans="2:5" x14ac:dyDescent="0.25">
      <c r="B26" s="15" t="s">
        <v>26</v>
      </c>
      <c r="D26" s="16">
        <v>50500</v>
      </c>
      <c r="E26" s="3">
        <f>D26/$D$17</f>
        <v>1.6552485764089252E-2</v>
      </c>
    </row>
    <row r="27" spans="2:5" x14ac:dyDescent="0.25">
      <c r="B27" s="15" t="s">
        <v>43</v>
      </c>
      <c r="D27" s="16">
        <v>240000</v>
      </c>
      <c r="E27" s="3">
        <f>D27/$D$17</f>
        <v>7.8665278878840006E-2</v>
      </c>
    </row>
    <row r="28" spans="2:5" x14ac:dyDescent="0.25">
      <c r="B28" s="15" t="s">
        <v>27</v>
      </c>
      <c r="D28" s="16">
        <v>85000</v>
      </c>
      <c r="E28" s="3">
        <f>D28/$D$17</f>
        <v>2.7860619602922503E-2</v>
      </c>
    </row>
    <row r="29" spans="2:5" x14ac:dyDescent="0.25">
      <c r="B29" s="15" t="s">
        <v>28</v>
      </c>
      <c r="D29" s="16">
        <v>22000</v>
      </c>
      <c r="E29" s="3">
        <f>D29/$D$17</f>
        <v>7.2109838972270008E-3</v>
      </c>
    </row>
    <row r="30" spans="2:5" x14ac:dyDescent="0.25">
      <c r="B30" s="15" t="s">
        <v>29</v>
      </c>
      <c r="D30" s="16">
        <v>95000</v>
      </c>
      <c r="E30" s="3">
        <f>D30/$D$17</f>
        <v>3.1138339556207501E-2</v>
      </c>
    </row>
    <row r="31" spans="2:5" x14ac:dyDescent="0.25">
      <c r="B31" s="15" t="s">
        <v>32</v>
      </c>
      <c r="D31" s="16">
        <v>1000</v>
      </c>
      <c r="E31" s="3">
        <f>D31/$D$17</f>
        <v>3.2777199532850004E-4</v>
      </c>
    </row>
    <row r="32" spans="2:5" x14ac:dyDescent="0.25">
      <c r="B32" s="15" t="s">
        <v>10</v>
      </c>
      <c r="D32" s="16">
        <v>10000</v>
      </c>
      <c r="E32" s="3">
        <f>D32/$D$17</f>
        <v>3.2777199532850001E-3</v>
      </c>
    </row>
    <row r="33" spans="2:5" x14ac:dyDescent="0.25">
      <c r="B33" s="15" t="s">
        <v>11</v>
      </c>
      <c r="D33" s="16">
        <v>50000</v>
      </c>
      <c r="E33" s="3">
        <f>D33/$D$17</f>
        <v>1.6388599766425E-2</v>
      </c>
    </row>
    <row r="34" spans="2:5" x14ac:dyDescent="0.25">
      <c r="B34" s="15" t="s">
        <v>33</v>
      </c>
      <c r="D34" s="16">
        <v>1400000</v>
      </c>
      <c r="E34" s="3">
        <f>D34/$D$17</f>
        <v>0.45888079345990002</v>
      </c>
    </row>
    <row r="35" spans="2:5" x14ac:dyDescent="0.25">
      <c r="B35" s="15" t="s">
        <v>34</v>
      </c>
      <c r="D35" s="16">
        <v>250000</v>
      </c>
      <c r="E35" s="3">
        <f>D35/$D$17</f>
        <v>8.1942998832125011E-2</v>
      </c>
    </row>
    <row r="36" spans="2:5" x14ac:dyDescent="0.25">
      <c r="B36" s="15" t="s">
        <v>35</v>
      </c>
      <c r="D36" s="16">
        <v>150000</v>
      </c>
      <c r="E36" s="3">
        <f>D36/$D$17</f>
        <v>4.9165799299275004E-2</v>
      </c>
    </row>
    <row r="37" spans="2:5" x14ac:dyDescent="0.25">
      <c r="B37" s="15" t="s">
        <v>36</v>
      </c>
      <c r="D37" s="16">
        <v>40000</v>
      </c>
      <c r="E37" s="3">
        <f>D37/$D$17</f>
        <v>1.311087981314E-2</v>
      </c>
    </row>
    <row r="38" spans="2:5" x14ac:dyDescent="0.25">
      <c r="B38" s="15" t="s">
        <v>37</v>
      </c>
      <c r="D38" s="16">
        <v>80000</v>
      </c>
      <c r="E38" s="3">
        <f>D38/$D$17</f>
        <v>2.6221759626280001E-2</v>
      </c>
    </row>
    <row r="39" spans="2:5" hidden="1" x14ac:dyDescent="0.25">
      <c r="B39" s="15"/>
      <c r="D39" s="20"/>
      <c r="E39" s="3"/>
    </row>
    <row r="40" spans="2:5" ht="6" customHeight="1" x14ac:dyDescent="0.25"/>
    <row r="41" spans="2:5" x14ac:dyDescent="0.25">
      <c r="B41" s="18" t="s">
        <v>31</v>
      </c>
      <c r="C41" s="19"/>
      <c r="D41" s="19">
        <f>D42/D$12</f>
        <v>0.79190360277556138</v>
      </c>
    </row>
    <row r="42" spans="2:5" x14ac:dyDescent="0.25">
      <c r="B42" s="21" t="s">
        <v>30</v>
      </c>
      <c r="D42" s="22">
        <f>D12-D17</f>
        <v>11610098.720292505</v>
      </c>
    </row>
    <row r="43" spans="2:5" hidden="1" x14ac:dyDescent="0.25">
      <c r="D43" s="23"/>
    </row>
    <row r="44" spans="2:5" ht="5.45" customHeight="1" x14ac:dyDescent="0.25">
      <c r="D44" s="23"/>
    </row>
    <row r="45" spans="2:5" x14ac:dyDescent="0.25">
      <c r="B45" s="15" t="s">
        <v>12</v>
      </c>
      <c r="D45" s="24">
        <v>1300000</v>
      </c>
      <c r="E45" s="3"/>
    </row>
    <row r="46" spans="2:5" ht="6" customHeight="1" x14ac:dyDescent="0.25">
      <c r="B46" s="25"/>
      <c r="D46" s="25"/>
    </row>
    <row r="47" spans="2:5" x14ac:dyDescent="0.25">
      <c r="B47" s="18" t="s">
        <v>38</v>
      </c>
      <c r="C47" s="19"/>
      <c r="D47" s="19">
        <f>D48/D$12</f>
        <v>0.70323298003495704</v>
      </c>
    </row>
    <row r="48" spans="2:5" x14ac:dyDescent="0.25">
      <c r="B48" s="21" t="s">
        <v>41</v>
      </c>
      <c r="D48" s="22">
        <f>D42-D45</f>
        <v>10310098.720292505</v>
      </c>
    </row>
    <row r="49" spans="1:5" ht="4.1500000000000004" customHeight="1" x14ac:dyDescent="0.25">
      <c r="B49" s="25"/>
      <c r="D49" s="25"/>
    </row>
    <row r="50" spans="1:5" x14ac:dyDescent="0.25">
      <c r="B50" s="18" t="s">
        <v>13</v>
      </c>
      <c r="D50" s="19">
        <f>D51/D$12</f>
        <v>0.25305231566741698</v>
      </c>
    </row>
    <row r="51" spans="1:5" x14ac:dyDescent="0.25">
      <c r="B51" s="14" t="s">
        <v>14</v>
      </c>
      <c r="D51" s="22">
        <f>SUM(D52:D53)</f>
        <v>3710000</v>
      </c>
    </row>
    <row r="52" spans="1:5" x14ac:dyDescent="0.25">
      <c r="B52" s="15" t="s">
        <v>15</v>
      </c>
      <c r="D52" s="24">
        <v>3700000</v>
      </c>
      <c r="E52" s="3"/>
    </row>
    <row r="53" spans="1:5" x14ac:dyDescent="0.25">
      <c r="B53" s="15" t="s">
        <v>39</v>
      </c>
      <c r="D53" s="24">
        <v>10000</v>
      </c>
      <c r="E53" s="3"/>
    </row>
    <row r="54" spans="1:5" ht="6" customHeight="1" x14ac:dyDescent="0.25">
      <c r="B54" s="25"/>
      <c r="D54" s="25"/>
    </row>
    <row r="55" spans="1:5" x14ac:dyDescent="0.25">
      <c r="B55" s="14" t="s">
        <v>40</v>
      </c>
      <c r="C55" s="26"/>
      <c r="D55" s="22">
        <f>0.16*(D48-D51)</f>
        <v>1056015.7952468009</v>
      </c>
      <c r="E55" s="4"/>
    </row>
    <row r="56" spans="1:5" ht="6" customHeight="1" x14ac:dyDescent="0.25"/>
    <row r="57" spans="1:5" x14ac:dyDescent="0.25">
      <c r="B57" s="18" t="s">
        <v>16</v>
      </c>
      <c r="D57" s="19">
        <f>D58/D$12</f>
        <v>0.37815175806873369</v>
      </c>
    </row>
    <row r="58" spans="1:5" x14ac:dyDescent="0.25">
      <c r="B58" s="27" t="s">
        <v>17</v>
      </c>
      <c r="D58" s="28">
        <f>D48-D51-D55</f>
        <v>5544082.9250457045</v>
      </c>
      <c r="E58" s="3"/>
    </row>
    <row r="59" spans="1:5" x14ac:dyDescent="0.25">
      <c r="A59" s="5"/>
      <c r="E59" s="5"/>
    </row>
    <row r="60" spans="1:5" x14ac:dyDescent="0.25">
      <c r="A60" s="5"/>
      <c r="B60" s="6"/>
      <c r="C60" s="6"/>
      <c r="D60" s="7"/>
      <c r="E60" s="8"/>
    </row>
    <row r="61" spans="1:5" x14ac:dyDescent="0.25">
      <c r="A61" s="5"/>
      <c r="E61" s="8"/>
    </row>
    <row r="62" spans="1:5" x14ac:dyDescent="0.25">
      <c r="A62" s="5"/>
      <c r="E62" s="5"/>
    </row>
    <row r="63" spans="1:5" x14ac:dyDescent="0.25">
      <c r="A63" s="5"/>
      <c r="B63" s="9"/>
      <c r="D63" s="10"/>
      <c r="E63" s="5"/>
    </row>
  </sheetData>
  <mergeCells count="1">
    <mergeCell ref="B1:C1"/>
  </mergeCells>
  <pageMargins left="0.25" right="0.25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2025-03-27T16:46:43Z</dcterms:modified>
</cp:coreProperties>
</file>